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0" yWindow="120" windowWidth="12120" windowHeight="8700" tabRatio="863" activeTab="1"/>
  </bookViews>
  <sheets>
    <sheet name="datos iniciales" sheetId="6" r:id="rId1"/>
    <sheet name="abc" sheetId="5" r:id="rId2"/>
    <sheet name="analisis" sheetId="7" r:id="rId3"/>
  </sheet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C6" i="7"/>
  <c r="D6"/>
  <c r="E6"/>
  <c r="F6"/>
  <c r="B6"/>
  <c r="D3" i="5"/>
  <c r="D4"/>
  <c r="D5"/>
  <c r="D6"/>
  <c r="D7"/>
  <c r="D8"/>
  <c r="D9"/>
  <c r="D10"/>
  <c r="D11"/>
  <c r="D2"/>
  <c r="C3"/>
  <c r="C4" s="1"/>
  <c r="C5" s="1"/>
  <c r="C6" s="1"/>
  <c r="C7" s="1"/>
  <c r="C8" s="1"/>
  <c r="C9" s="1"/>
  <c r="C10" s="1"/>
  <c r="C11" s="1"/>
  <c r="C2"/>
  <c r="E2" l="1"/>
  <c r="E3" l="1"/>
  <c r="F2"/>
  <c r="E4" l="1"/>
  <c r="F3"/>
  <c r="F4" l="1"/>
  <c r="E5"/>
  <c r="E6" l="1"/>
  <c r="F5"/>
  <c r="E7" l="1"/>
  <c r="F6"/>
  <c r="E8" l="1"/>
  <c r="F7"/>
  <c r="E9" l="1"/>
  <c r="F8"/>
  <c r="E10" l="1"/>
  <c r="F9"/>
  <c r="E11" l="1"/>
  <c r="F11" s="1"/>
  <c r="F10"/>
</calcChain>
</file>

<file path=xl/sharedStrings.xml><?xml version="1.0" encoding="utf-8"?>
<sst xmlns="http://schemas.openxmlformats.org/spreadsheetml/2006/main" count="39" uniqueCount="29">
  <si>
    <t>% Unitario</t>
  </si>
  <si>
    <t>% Acumulado</t>
  </si>
  <si>
    <t>Platanos</t>
  </si>
  <si>
    <t>Peras</t>
  </si>
  <si>
    <t>Manzanas</t>
  </si>
  <si>
    <t>Pomelos</t>
  </si>
  <si>
    <t>Ciruelas</t>
  </si>
  <si>
    <t>Higos</t>
  </si>
  <si>
    <t>Cerezas</t>
  </si>
  <si>
    <t>Melones</t>
  </si>
  <si>
    <t>Kiwis</t>
  </si>
  <si>
    <t>Frutos secos</t>
  </si>
  <si>
    <t xml:space="preserve">ABC </t>
  </si>
  <si>
    <t>Fruta</t>
  </si>
  <si>
    <t>Ventas acumuladas</t>
  </si>
  <si>
    <t>Ventas           ton / año</t>
  </si>
  <si>
    <t>Frutas</t>
  </si>
  <si>
    <t>Ventas ton / año</t>
  </si>
  <si>
    <t>Rótulos de columna</t>
  </si>
  <si>
    <t>Total general</t>
  </si>
  <si>
    <t>Valores</t>
  </si>
  <si>
    <t>A-25</t>
  </si>
  <si>
    <t>B-50</t>
  </si>
  <si>
    <t>C-75</t>
  </si>
  <si>
    <t>D-100</t>
  </si>
  <si>
    <t xml:space="preserve">ventas anauales en ton  </t>
  </si>
  <si>
    <t>Items</t>
  </si>
  <si>
    <t>ton / item</t>
  </si>
  <si>
    <t xml:space="preserve"> 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</si>
</sst>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1"/>
      <name val="Calibri"/>
      <family val="2"/>
    </font>
    <font>
      <sz val="16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3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6" fillId="0" borderId="0" xfId="0" applyFont="1"/>
    <xf numFmtId="0" fontId="6" fillId="0" borderId="0" xfId="0" pivotButton="1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NumberFormat="1" applyFont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4">
    <dxf>
      <font>
        <sz val="11"/>
      </font>
    </dxf>
    <dxf>
      <font>
        <name val="Calibri"/>
        <scheme val="minor"/>
      </font>
    </dxf>
    <dxf>
      <alignment horizontal="right" readingOrder="0"/>
    </dxf>
    <dxf>
      <alignment horizontal="right" readingOrder="0"/>
    </dxf>
  </dxfs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ivotSource>
    <c:name>[04 aprovisionamiento 02 (ABC sencillo) (s).xlsx]analisis!Tabla dinámica1</c:name>
    <c:fmtId val="1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analisis!$B$2:$B$3</c:f>
              <c:strCache>
                <c:ptCount val="1"/>
                <c:pt idx="0">
                  <c:v>A-25</c:v>
                </c:pt>
              </c:strCache>
            </c:strRef>
          </c:tx>
          <c:cat>
            <c:strRef>
              <c:f>analisis!$A$4:$A$5</c:f>
              <c:strCache>
                <c:ptCount val="2"/>
                <c:pt idx="0">
                  <c:v>ventas anauales en ton  </c:v>
                </c:pt>
                <c:pt idx="1">
                  <c:v>Items</c:v>
                </c:pt>
              </c:strCache>
            </c:strRef>
          </c:cat>
          <c:val>
            <c:numRef>
              <c:f>analisis!$B$4:$B$5</c:f>
              <c:numCache>
                <c:formatCode>General</c:formatCode>
                <c:ptCount val="2"/>
                <c:pt idx="0">
                  <c:v>90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strRef>
              <c:f>analisis!$C$2:$C$3</c:f>
              <c:strCache>
                <c:ptCount val="1"/>
                <c:pt idx="0">
                  <c:v>B-50</c:v>
                </c:pt>
              </c:strCache>
            </c:strRef>
          </c:tx>
          <c:cat>
            <c:strRef>
              <c:f>analisis!$A$4:$A$5</c:f>
              <c:strCache>
                <c:ptCount val="2"/>
                <c:pt idx="0">
                  <c:v>ventas anauales en ton  </c:v>
                </c:pt>
                <c:pt idx="1">
                  <c:v>Items</c:v>
                </c:pt>
              </c:strCache>
            </c:strRef>
          </c:cat>
          <c:val>
            <c:numRef>
              <c:f>analisis!$C$4:$C$5</c:f>
              <c:numCache>
                <c:formatCode>General</c:formatCode>
                <c:ptCount val="2"/>
                <c:pt idx="0">
                  <c:v>70</c:v>
                </c:pt>
                <c:pt idx="1">
                  <c:v>1</c:v>
                </c:pt>
              </c:numCache>
            </c:numRef>
          </c:val>
        </c:ser>
        <c:ser>
          <c:idx val="2"/>
          <c:order val="2"/>
          <c:tx>
            <c:strRef>
              <c:f>analisis!$D$2:$D$3</c:f>
              <c:strCache>
                <c:ptCount val="1"/>
                <c:pt idx="0">
                  <c:v>C-75</c:v>
                </c:pt>
              </c:strCache>
            </c:strRef>
          </c:tx>
          <c:cat>
            <c:strRef>
              <c:f>analisis!$A$4:$A$5</c:f>
              <c:strCache>
                <c:ptCount val="2"/>
                <c:pt idx="0">
                  <c:v>ventas anauales en ton  </c:v>
                </c:pt>
                <c:pt idx="1">
                  <c:v>Items</c:v>
                </c:pt>
              </c:strCache>
            </c:strRef>
          </c:cat>
          <c:val>
            <c:numRef>
              <c:f>analisis!$D$4:$D$5</c:f>
              <c:numCache>
                <c:formatCode>General</c:formatCode>
                <c:ptCount val="2"/>
                <c:pt idx="0">
                  <c:v>110</c:v>
                </c:pt>
                <c:pt idx="1">
                  <c:v>2</c:v>
                </c:pt>
              </c:numCache>
            </c:numRef>
          </c:val>
        </c:ser>
        <c:ser>
          <c:idx val="3"/>
          <c:order val="3"/>
          <c:tx>
            <c:strRef>
              <c:f>analisis!$E$2:$E$3</c:f>
              <c:strCache>
                <c:ptCount val="1"/>
                <c:pt idx="0">
                  <c:v>D-100</c:v>
                </c:pt>
              </c:strCache>
            </c:strRef>
          </c:tx>
          <c:cat>
            <c:strRef>
              <c:f>analisis!$A$4:$A$5</c:f>
              <c:strCache>
                <c:ptCount val="2"/>
                <c:pt idx="0">
                  <c:v>ventas anauales en ton  </c:v>
                </c:pt>
                <c:pt idx="1">
                  <c:v>Items</c:v>
                </c:pt>
              </c:strCache>
            </c:strRef>
          </c:cat>
          <c:val>
            <c:numRef>
              <c:f>analisis!$E$4:$E$5</c:f>
              <c:numCache>
                <c:formatCode>General</c:formatCode>
                <c:ptCount val="2"/>
                <c:pt idx="0">
                  <c:v>119</c:v>
                </c:pt>
                <c:pt idx="1">
                  <c:v>6</c:v>
                </c:pt>
              </c:numCache>
            </c:numRef>
          </c:val>
        </c:ser>
        <c:axId val="86261760"/>
        <c:axId val="86263296"/>
      </c:barChart>
      <c:catAx>
        <c:axId val="86261760"/>
        <c:scaling>
          <c:orientation val="minMax"/>
        </c:scaling>
        <c:axPos val="b"/>
        <c:tickLblPos val="nextTo"/>
        <c:crossAx val="86263296"/>
        <c:crosses val="autoZero"/>
        <c:auto val="1"/>
        <c:lblAlgn val="ctr"/>
        <c:lblOffset val="100"/>
      </c:catAx>
      <c:valAx>
        <c:axId val="86263296"/>
        <c:scaling>
          <c:orientation val="minMax"/>
        </c:scaling>
        <c:axPos val="l"/>
        <c:majorGridlines/>
        <c:numFmt formatCode="General" sourceLinked="1"/>
        <c:tickLblPos val="nextTo"/>
        <c:crossAx val="862617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6</xdr:row>
      <xdr:rowOff>142875</xdr:rowOff>
    </xdr:from>
    <xdr:to>
      <xdr:col>5</xdr:col>
      <xdr:colOff>666750</xdr:colOff>
      <xdr:row>21</xdr:row>
      <xdr:rowOff>28575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uario" refreshedDate="43047.631755439812" createdVersion="3" refreshedVersion="3" minRefreshableVersion="3" recordCount="10">
  <cacheSource type="worksheet">
    <worksheetSource ref="A1:F11" sheet="abc"/>
  </cacheSource>
  <cacheFields count="6">
    <cacheField name="Fruta" numFmtId="0">
      <sharedItems count="10">
        <s v="Platanos"/>
        <s v="Higos"/>
        <s v="Melones"/>
        <s v="Cerezas"/>
        <s v="Peras"/>
        <s v="Kiwis"/>
        <s v="Pomelos"/>
        <s v="Ciruelas"/>
        <s v="Manzanas"/>
        <s v="Frutos secos"/>
      </sharedItems>
    </cacheField>
    <cacheField name="Ventas           ton / año" numFmtId="3">
      <sharedItems containsSemiMixedTypes="0" containsString="0" containsNumber="1" containsInteger="1" minValue="5" maxValue="90"/>
    </cacheField>
    <cacheField name="Ventas acumuladas" numFmtId="3">
      <sharedItems containsSemiMixedTypes="0" containsString="0" containsNumber="1" containsInteger="1" minValue="90" maxValue="389"/>
    </cacheField>
    <cacheField name="% Unitario" numFmtId="2">
      <sharedItems containsSemiMixedTypes="0" containsString="0" containsNumber="1" minValue="1.2853470437017995" maxValue="23.136246786632391"/>
    </cacheField>
    <cacheField name="% Acumulado" numFmtId="2">
      <sharedItems containsSemiMixedTypes="0" containsString="0" containsNumber="1" minValue="23.136246786632391" maxValue="100"/>
    </cacheField>
    <cacheField name="ABC " numFmtId="0">
      <sharedItems count="4">
        <s v="A-25"/>
        <s v="B-50"/>
        <s v="C-75"/>
        <s v="D-10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x v="0"/>
    <n v="90"/>
    <n v="90"/>
    <n v="23.136246786632391"/>
    <n v="23.136246786632391"/>
    <x v="0"/>
  </r>
  <r>
    <x v="1"/>
    <n v="70"/>
    <n v="160"/>
    <n v="17.994858611825194"/>
    <n v="41.131105398457585"/>
    <x v="1"/>
  </r>
  <r>
    <x v="2"/>
    <n v="60"/>
    <n v="220"/>
    <n v="15.424164524421593"/>
    <n v="56.555269922879177"/>
    <x v="2"/>
  </r>
  <r>
    <x v="3"/>
    <n v="50"/>
    <n v="270"/>
    <n v="12.853470437017995"/>
    <n v="69.408740359897166"/>
    <x v="2"/>
  </r>
  <r>
    <x v="4"/>
    <n v="40"/>
    <n v="310"/>
    <n v="10.282776349614396"/>
    <n v="79.691516709511561"/>
    <x v="3"/>
  </r>
  <r>
    <x v="5"/>
    <n v="30"/>
    <n v="340"/>
    <n v="7.7120822622107967"/>
    <n v="87.40359897172236"/>
    <x v="3"/>
  </r>
  <r>
    <x v="6"/>
    <n v="17"/>
    <n v="357"/>
    <n v="4.3701799485861184"/>
    <n v="91.773778920308473"/>
    <x v="3"/>
  </r>
  <r>
    <x v="7"/>
    <n v="15"/>
    <n v="372"/>
    <n v="3.8560411311053984"/>
    <n v="95.629820051413873"/>
    <x v="3"/>
  </r>
  <r>
    <x v="8"/>
    <n v="12"/>
    <n v="384"/>
    <n v="3.0848329048843186"/>
    <n v="98.714652956298195"/>
    <x v="3"/>
  </r>
  <r>
    <x v="9"/>
    <n v="5"/>
    <n v="389"/>
    <n v="1.2853470437017995"/>
    <n v="10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dataOnRows="1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 chartFormat="2">
  <location ref="A2:F5" firstHeaderRow="1" firstDataRow="2" firstDataCol="1"/>
  <pivotFields count="6">
    <pivotField dataField="1" showAll="0">
      <items count="11">
        <item x="3"/>
        <item x="7"/>
        <item x="9"/>
        <item x="1"/>
        <item x="5"/>
        <item x="8"/>
        <item x="2"/>
        <item x="4"/>
        <item x="0"/>
        <item x="6"/>
        <item t="default"/>
      </items>
    </pivotField>
    <pivotField dataField="1" numFmtId="3" showAll="0"/>
    <pivotField numFmtId="3" showAll="0"/>
    <pivotField numFmtId="2" showAll="0"/>
    <pivotField numFmtId="2" showAll="0"/>
    <pivotField axis="axisCol" showAll="0">
      <items count="5">
        <item x="0"/>
        <item x="1"/>
        <item x="2"/>
        <item x="3"/>
        <item t="default"/>
      </items>
    </pivotField>
  </pivotFields>
  <rowFields count="1">
    <field x="-2"/>
  </rowFields>
  <rowItems count="2">
    <i>
      <x/>
    </i>
    <i i="1">
      <x v="1"/>
    </i>
  </rowItems>
  <colFields count="1">
    <field x="5"/>
  </colFields>
  <colItems count="5">
    <i>
      <x/>
    </i>
    <i>
      <x v="1"/>
    </i>
    <i>
      <x v="2"/>
    </i>
    <i>
      <x v="3"/>
    </i>
    <i t="grand">
      <x/>
    </i>
  </colItems>
  <dataFields count="2">
    <dataField name="ventas anauales en ton  " fld="1" baseField="0" baseItem="0"/>
    <dataField name="Items" fld="0" subtotal="count" baseField="0" baseItem="0"/>
  </dataFields>
  <formats count="4">
    <format dxfId="3">
      <pivotArea dataOnly="0" labelOnly="1" fieldPosition="0">
        <references count="1">
          <reference field="5" count="0"/>
        </references>
      </pivotArea>
    </format>
    <format dxfId="2">
      <pivotArea dataOnly="0" labelOnly="1" grandCol="1" outline="0" fieldPosition="0"/>
    </format>
    <format dxfId="1">
      <pivotArea type="all" dataOnly="0" outline="0" fieldPosition="0"/>
    </format>
    <format dxfId="0">
      <pivotArea type="all" dataOnly="0" outline="0" fieldPosition="0"/>
    </format>
  </formats>
  <chartFormats count="8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"/>
  <sheetViews>
    <sheetView workbookViewId="0">
      <selection activeCell="D10" sqref="D10"/>
    </sheetView>
  </sheetViews>
  <sheetFormatPr baseColWidth="10" defaultRowHeight="21"/>
  <cols>
    <col min="1" max="1" width="19.42578125" style="1" bestFit="1" customWidth="1"/>
    <col min="2" max="2" width="22.140625" style="1" bestFit="1" customWidth="1"/>
    <col min="3" max="3" width="17" style="1" bestFit="1" customWidth="1"/>
    <col min="4" max="16384" width="11.42578125" style="1"/>
  </cols>
  <sheetData>
    <row r="1" spans="1:2" ht="18" customHeight="1">
      <c r="A1" s="7" t="s">
        <v>16</v>
      </c>
      <c r="B1" s="7" t="s">
        <v>17</v>
      </c>
    </row>
    <row r="2" spans="1:2" ht="18" customHeight="1">
      <c r="A2" s="8" t="s">
        <v>7</v>
      </c>
      <c r="B2" s="9">
        <v>70</v>
      </c>
    </row>
    <row r="3" spans="1:2" ht="18" customHeight="1">
      <c r="A3" s="8" t="s">
        <v>8</v>
      </c>
      <c r="B3" s="9">
        <v>50</v>
      </c>
    </row>
    <row r="4" spans="1:2" ht="18" customHeight="1">
      <c r="A4" s="8" t="s">
        <v>9</v>
      </c>
      <c r="B4" s="9">
        <v>60</v>
      </c>
    </row>
    <row r="5" spans="1:2" ht="18" customHeight="1">
      <c r="A5" s="8" t="s">
        <v>10</v>
      </c>
      <c r="B5" s="9">
        <v>30</v>
      </c>
    </row>
    <row r="6" spans="1:2" ht="18" customHeight="1">
      <c r="A6" s="8" t="s">
        <v>4</v>
      </c>
      <c r="B6" s="9">
        <v>12</v>
      </c>
    </row>
    <row r="7" spans="1:2" ht="18" customHeight="1">
      <c r="A7" s="8" t="s">
        <v>6</v>
      </c>
      <c r="B7" s="9">
        <v>15</v>
      </c>
    </row>
    <row r="8" spans="1:2" ht="18" customHeight="1">
      <c r="A8" s="8" t="s">
        <v>5</v>
      </c>
      <c r="B8" s="9">
        <v>17</v>
      </c>
    </row>
    <row r="9" spans="1:2" ht="18" customHeight="1">
      <c r="A9" s="8" t="s">
        <v>2</v>
      </c>
      <c r="B9" s="9">
        <v>90</v>
      </c>
    </row>
    <row r="10" spans="1:2" ht="18" customHeight="1">
      <c r="A10" s="8" t="s">
        <v>3</v>
      </c>
      <c r="B10" s="9">
        <v>40</v>
      </c>
    </row>
    <row r="11" spans="1:2" ht="18" customHeight="1">
      <c r="A11" s="8" t="s">
        <v>11</v>
      </c>
      <c r="B11" s="9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>
      <selection activeCell="F3" sqref="F3"/>
    </sheetView>
  </sheetViews>
  <sheetFormatPr baseColWidth="10" defaultRowHeight="14.25"/>
  <cols>
    <col min="1" max="1" width="19.42578125" style="2" bestFit="1" customWidth="1"/>
    <col min="2" max="5" width="11.85546875" style="2" customWidth="1"/>
    <col min="6" max="6" width="8.7109375" style="2" customWidth="1"/>
    <col min="7" max="16384" width="11.42578125" style="2"/>
  </cols>
  <sheetData>
    <row r="1" spans="1:6" ht="33.75" customHeight="1">
      <c r="A1" s="15" t="s">
        <v>13</v>
      </c>
      <c r="B1" s="16" t="s">
        <v>15</v>
      </c>
      <c r="C1" s="16" t="s">
        <v>14</v>
      </c>
      <c r="D1" s="15" t="s">
        <v>0</v>
      </c>
      <c r="E1" s="15" t="s">
        <v>1</v>
      </c>
      <c r="F1" s="17" t="s">
        <v>12</v>
      </c>
    </row>
    <row r="2" spans="1:6" ht="15">
      <c r="A2" s="3" t="s">
        <v>2</v>
      </c>
      <c r="B2" s="5">
        <v>90</v>
      </c>
      <c r="C2" s="5">
        <f>B2</f>
        <v>90</v>
      </c>
      <c r="D2" s="6">
        <f xml:space="preserve"> (B2/$C$11)*100</f>
        <v>23.136246786632391</v>
      </c>
      <c r="E2" s="6">
        <f>D2</f>
        <v>23.136246786632391</v>
      </c>
      <c r="F2" s="4" t="str">
        <f>IF(E2&lt;=25,"A-25",IF(E2&lt;=50,"B-50",IF(E2&lt;=75,"C-75","D-100")))</f>
        <v>A-25</v>
      </c>
    </row>
    <row r="3" spans="1:6" ht="15">
      <c r="A3" s="3" t="s">
        <v>7</v>
      </c>
      <c r="B3" s="5">
        <v>70</v>
      </c>
      <c r="C3" s="5">
        <f>C2+B3</f>
        <v>160</v>
      </c>
      <c r="D3" s="6">
        <f t="shared" ref="D3:D11" si="0" xml:space="preserve"> (B3/$C$11)*100</f>
        <v>17.994858611825194</v>
      </c>
      <c r="E3" s="6">
        <f>E2+D3</f>
        <v>41.131105398457585</v>
      </c>
      <c r="F3" s="4" t="str">
        <f t="shared" ref="F3:F11" si="1">IF(E3&lt;=25,"A-25",IF(E3&lt;=50,"B-50",IF(E3&lt;=75,"C-75","D-100")))</f>
        <v>B-50</v>
      </c>
    </row>
    <row r="4" spans="1:6" ht="15">
      <c r="A4" s="3" t="s">
        <v>9</v>
      </c>
      <c r="B4" s="5">
        <v>60</v>
      </c>
      <c r="C4" s="5">
        <f t="shared" ref="C4:C11" si="2">C3+B4</f>
        <v>220</v>
      </c>
      <c r="D4" s="6">
        <f t="shared" si="0"/>
        <v>15.424164524421593</v>
      </c>
      <c r="E4" s="6">
        <f t="shared" ref="E4:E11" si="3">E3+D4</f>
        <v>56.555269922879177</v>
      </c>
      <c r="F4" s="4" t="str">
        <f t="shared" si="1"/>
        <v>C-75</v>
      </c>
    </row>
    <row r="5" spans="1:6" ht="15">
      <c r="A5" s="3" t="s">
        <v>8</v>
      </c>
      <c r="B5" s="5">
        <v>50</v>
      </c>
      <c r="C5" s="5">
        <f t="shared" si="2"/>
        <v>270</v>
      </c>
      <c r="D5" s="6">
        <f t="shared" si="0"/>
        <v>12.853470437017995</v>
      </c>
      <c r="E5" s="6">
        <f t="shared" si="3"/>
        <v>69.408740359897166</v>
      </c>
      <c r="F5" s="4" t="str">
        <f t="shared" si="1"/>
        <v>C-75</v>
      </c>
    </row>
    <row r="6" spans="1:6" ht="15">
      <c r="A6" s="3" t="s">
        <v>3</v>
      </c>
      <c r="B6" s="5">
        <v>40</v>
      </c>
      <c r="C6" s="5">
        <f t="shared" si="2"/>
        <v>310</v>
      </c>
      <c r="D6" s="6">
        <f t="shared" si="0"/>
        <v>10.282776349614396</v>
      </c>
      <c r="E6" s="6">
        <f t="shared" si="3"/>
        <v>79.691516709511561</v>
      </c>
      <c r="F6" s="4" t="str">
        <f t="shared" si="1"/>
        <v>D-100</v>
      </c>
    </row>
    <row r="7" spans="1:6" ht="15">
      <c r="A7" s="3" t="s">
        <v>10</v>
      </c>
      <c r="B7" s="5">
        <v>30</v>
      </c>
      <c r="C7" s="5">
        <f t="shared" si="2"/>
        <v>340</v>
      </c>
      <c r="D7" s="6">
        <f t="shared" si="0"/>
        <v>7.7120822622107967</v>
      </c>
      <c r="E7" s="6">
        <f t="shared" si="3"/>
        <v>87.40359897172236</v>
      </c>
      <c r="F7" s="4" t="str">
        <f t="shared" si="1"/>
        <v>D-100</v>
      </c>
    </row>
    <row r="8" spans="1:6" ht="15">
      <c r="A8" s="3" t="s">
        <v>5</v>
      </c>
      <c r="B8" s="5">
        <v>17</v>
      </c>
      <c r="C8" s="5">
        <f t="shared" si="2"/>
        <v>357</v>
      </c>
      <c r="D8" s="6">
        <f t="shared" si="0"/>
        <v>4.3701799485861184</v>
      </c>
      <c r="E8" s="6">
        <f t="shared" si="3"/>
        <v>91.773778920308473</v>
      </c>
      <c r="F8" s="4" t="str">
        <f t="shared" si="1"/>
        <v>D-100</v>
      </c>
    </row>
    <row r="9" spans="1:6" ht="15">
      <c r="A9" s="3" t="s">
        <v>6</v>
      </c>
      <c r="B9" s="5">
        <v>15</v>
      </c>
      <c r="C9" s="5">
        <f t="shared" si="2"/>
        <v>372</v>
      </c>
      <c r="D9" s="6">
        <f t="shared" si="0"/>
        <v>3.8560411311053984</v>
      </c>
      <c r="E9" s="6">
        <f t="shared" si="3"/>
        <v>95.629820051413873</v>
      </c>
      <c r="F9" s="4" t="str">
        <f t="shared" si="1"/>
        <v>D-100</v>
      </c>
    </row>
    <row r="10" spans="1:6" ht="15">
      <c r="A10" s="3" t="s">
        <v>4</v>
      </c>
      <c r="B10" s="5">
        <v>12</v>
      </c>
      <c r="C10" s="5">
        <f t="shared" si="2"/>
        <v>384</v>
      </c>
      <c r="D10" s="6">
        <f t="shared" si="0"/>
        <v>3.0848329048843186</v>
      </c>
      <c r="E10" s="6">
        <f t="shared" si="3"/>
        <v>98.714652956298195</v>
      </c>
      <c r="F10" s="4" t="str">
        <f t="shared" si="1"/>
        <v>D-100</v>
      </c>
    </row>
    <row r="11" spans="1:6" ht="15">
      <c r="A11" s="3" t="s">
        <v>11</v>
      </c>
      <c r="B11" s="5">
        <v>5</v>
      </c>
      <c r="C11" s="5">
        <f t="shared" si="2"/>
        <v>389</v>
      </c>
      <c r="D11" s="6">
        <f t="shared" si="0"/>
        <v>1.2853470437017995</v>
      </c>
      <c r="E11" s="6">
        <f t="shared" si="3"/>
        <v>100</v>
      </c>
      <c r="F11" s="4" t="str">
        <f t="shared" si="1"/>
        <v>D-100</v>
      </c>
    </row>
  </sheetData>
  <sortState ref="A21:F30">
    <sortCondition descending="1" ref="D21:D30"/>
  </sortState>
  <phoneticPr fontId="0" type="noConversion"/>
  <pageMargins left="1.24" right="0.75" top="1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I20"/>
  <sheetViews>
    <sheetView workbookViewId="0">
      <selection sqref="A1:XFD1"/>
    </sheetView>
  </sheetViews>
  <sheetFormatPr baseColWidth="10" defaultRowHeight="15"/>
  <cols>
    <col min="1" max="2" width="21.42578125" style="10" customWidth="1"/>
    <col min="3" max="3" width="6.85546875" style="10" customWidth="1"/>
    <col min="4" max="4" width="5.85546875" style="10" customWidth="1"/>
    <col min="5" max="5" width="7.28515625" style="10" customWidth="1"/>
    <col min="6" max="6" width="13.140625" style="10" customWidth="1"/>
    <col min="7" max="7" width="10.140625" style="10" customWidth="1"/>
    <col min="8" max="8" width="8.5703125" style="10" customWidth="1"/>
    <col min="9" max="9" width="6.140625" style="10" customWidth="1"/>
    <col min="10" max="11" width="8.85546875" style="10" customWidth="1"/>
    <col min="12" max="12" width="13.140625" style="10" customWidth="1"/>
    <col min="13" max="20" width="30.5703125" style="10" bestFit="1" customWidth="1"/>
    <col min="21" max="21" width="35.85546875" style="10" bestFit="1" customWidth="1"/>
    <col min="22" max="22" width="20.85546875" style="10" bestFit="1" customWidth="1"/>
    <col min="23" max="16384" width="11.42578125" style="10"/>
  </cols>
  <sheetData>
    <row r="2" spans="1:6">
      <c r="B2" s="11" t="s">
        <v>18</v>
      </c>
    </row>
    <row r="3" spans="1:6">
      <c r="A3" s="11" t="s">
        <v>20</v>
      </c>
      <c r="B3" s="12" t="s">
        <v>21</v>
      </c>
      <c r="C3" s="12" t="s">
        <v>22</v>
      </c>
      <c r="D3" s="12" t="s">
        <v>23</v>
      </c>
      <c r="E3" s="12" t="s">
        <v>24</v>
      </c>
      <c r="F3" s="12" t="s">
        <v>19</v>
      </c>
    </row>
    <row r="4" spans="1:6">
      <c r="A4" s="13" t="s">
        <v>25</v>
      </c>
      <c r="B4" s="14">
        <v>90</v>
      </c>
      <c r="C4" s="14">
        <v>70</v>
      </c>
      <c r="D4" s="14">
        <v>110</v>
      </c>
      <c r="E4" s="14">
        <v>119</v>
      </c>
      <c r="F4" s="14">
        <v>389</v>
      </c>
    </row>
    <row r="5" spans="1:6">
      <c r="A5" s="13" t="s">
        <v>26</v>
      </c>
      <c r="B5" s="14">
        <v>1</v>
      </c>
      <c r="C5" s="14">
        <v>1</v>
      </c>
      <c r="D5" s="14">
        <v>2</v>
      </c>
      <c r="E5" s="14">
        <v>6</v>
      </c>
      <c r="F5" s="14">
        <v>10</v>
      </c>
    </row>
    <row r="6" spans="1:6">
      <c r="A6" s="10" t="s">
        <v>27</v>
      </c>
      <c r="B6" s="10">
        <f>B4/B5</f>
        <v>90</v>
      </c>
      <c r="C6" s="10">
        <f t="shared" ref="C6:F6" si="0">C4/C5</f>
        <v>70</v>
      </c>
      <c r="D6" s="10">
        <f t="shared" si="0"/>
        <v>55</v>
      </c>
      <c r="E6" s="10">
        <f t="shared" si="0"/>
        <v>19.833333333333332</v>
      </c>
      <c r="F6" s="10">
        <f t="shared" si="0"/>
        <v>38.9</v>
      </c>
    </row>
    <row r="20" spans="9:9">
      <c r="I20" s="10" t="s">
        <v>28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datos iniciales</vt:lpstr>
      <vt:lpstr>abc</vt:lpstr>
      <vt:lpstr>analisis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</dc:creator>
  <cp:lastModifiedBy>Usuario</cp:lastModifiedBy>
  <cp:lastPrinted>2008-10-02T14:29:52Z</cp:lastPrinted>
  <dcterms:created xsi:type="dcterms:W3CDTF">2006-10-19T16:54:30Z</dcterms:created>
  <dcterms:modified xsi:type="dcterms:W3CDTF">2019-01-01T22:33:02Z</dcterms:modified>
</cp:coreProperties>
</file>